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kritisch denken podcast\Kritisch denken transcripts\Nieuwe afleveringen\"/>
    </mc:Choice>
  </mc:AlternateContent>
  <xr:revisionPtr revIDLastSave="0" documentId="13_ncr:1_{B6E6D1AA-242E-4588-8F57-1FD6411BEA31}" xr6:coauthVersionLast="45" xr6:coauthVersionMax="45" xr10:uidLastSave="{00000000-0000-0000-0000-000000000000}"/>
  <bookViews>
    <workbookView xWindow="6915" yWindow="135" windowWidth="20745" windowHeight="14145" xr2:uid="{C90B5876-401F-4561-98B0-5EB740FB4AA4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6" i="1"/>
  <c r="F16" i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D17" i="1" l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D18" i="1" l="1"/>
  <c r="D19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D20" i="1" l="1"/>
  <c r="D21" i="1" l="1"/>
  <c r="D22" i="1" l="1"/>
  <c r="D23" i="1" l="1"/>
  <c r="D24" i="1" l="1"/>
  <c r="D25" i="1" l="1"/>
  <c r="D26" i="1" l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s="1"/>
  <c r="D40" i="1" s="1"/>
</calcChain>
</file>

<file path=xl/sharedStrings.xml><?xml version="1.0" encoding="utf-8"?>
<sst xmlns="http://schemas.openxmlformats.org/spreadsheetml/2006/main" count="47" uniqueCount="46">
  <si>
    <t>T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</si>
  <si>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</si>
  <si>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</si>
  <si>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</si>
  <si>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</si>
  <si>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</si>
  <si>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</si>
  <si>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</si>
  <si>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</si>
  <si>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</si>
  <si>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</si>
  <si>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</si>
  <si>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</si>
  <si>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</si>
  <si>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</si>
  <si>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</si>
  <si>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</si>
  <si>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</si>
  <si>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Delta T:</t>
  </si>
  <si>
    <t>Xpositie</t>
  </si>
  <si>
    <t>Ypositie</t>
  </si>
  <si>
    <t>Xsnelheid</t>
  </si>
  <si>
    <t>Ysnelheid</t>
  </si>
  <si>
    <t>Xversnelling</t>
  </si>
  <si>
    <t>Yversnelling</t>
  </si>
  <si>
    <t>T17</t>
  </si>
  <si>
    <t>T18</t>
  </si>
  <si>
    <t>T19</t>
  </si>
  <si>
    <t>T20</t>
  </si>
  <si>
    <t>T21</t>
  </si>
  <si>
    <t>T22</t>
  </si>
  <si>
    <t>T23</t>
  </si>
  <si>
    <t>T24</t>
  </si>
  <si>
    <t>Delta T is het interval tussen de tijdstippen. (in seconden). Je kan die groter of kleiner maken om te zien wat er gebeurt met de simulatie.</t>
  </si>
  <si>
    <t>Tijdstip</t>
  </si>
  <si>
    <t>"Tijdstip" is telkens het tijdstip waarop een waarde berekend wordt.</t>
  </si>
  <si>
    <t>"T" is de tijd in seconden sinds het begin van de simulatie.</t>
  </si>
  <si>
    <t>X-startsnelheid</t>
  </si>
  <si>
    <t>seconde</t>
  </si>
  <si>
    <t>Y-Startstnelheid:</t>
  </si>
  <si>
    <t>m/sec</t>
  </si>
  <si>
    <t>X-positie en Y-positie zijn de plaats waar de steen zich op dat moment bevindt ten opzichte van het startpunt (in meter)</t>
  </si>
  <si>
    <t>X-snelheid en Y-snelheid zijn de snelheden van de steen in horizontale en vertikale richting</t>
  </si>
  <si>
    <t>X-versnelling en Y-versnelling zijn de versnellingen (de verandering van de snelheid) van de steen in horizontale en vertikale richting.</t>
  </si>
  <si>
    <t>De grafiek toont de baan van de steen.</t>
  </si>
  <si>
    <t>X-startsnelheid en Y-Startsnelheid, zijn de snelheid volgens de vertikale en horizontale richting waarmee de steen wordt afgeschoten. Pas deze aan om te zien wat er gebeurt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</si>
</sst>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Blad1!$D$15</c:f>
              <c:strCache>
                <c:ptCount val="1"/>
                <c:pt idx="0">
                  <c:v>Ypositie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Blad1!$C$16:$C$40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Blad1!$D$16:$D$40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1.9018999999999999</c:v>
                </c:pt>
                <c:pt idx="3">
                  <c:v>2.7057000000000002</c:v>
                </c:pt>
                <c:pt idx="4">
                  <c:v>3.4114000000000004</c:v>
                </c:pt>
                <c:pt idx="5">
                  <c:v>4.0190000000000001</c:v>
                </c:pt>
                <c:pt idx="6">
                  <c:v>4.5285000000000002</c:v>
                </c:pt>
                <c:pt idx="7">
                  <c:v>4.9399000000000006</c:v>
                </c:pt>
                <c:pt idx="8">
                  <c:v>5.2532000000000005</c:v>
                </c:pt>
                <c:pt idx="9">
                  <c:v>5.4684000000000008</c:v>
                </c:pt>
                <c:pt idx="10">
                  <c:v>5.5855000000000006</c:v>
                </c:pt>
                <c:pt idx="11">
                  <c:v>5.6045000000000007</c:v>
                </c:pt>
                <c:pt idx="12">
                  <c:v>5.5254000000000012</c:v>
                </c:pt>
                <c:pt idx="13">
                  <c:v>5.3482000000000012</c:v>
                </c:pt>
                <c:pt idx="14">
                  <c:v>5.0729000000000015</c:v>
                </c:pt>
                <c:pt idx="15">
                  <c:v>4.6995000000000013</c:v>
                </c:pt>
                <c:pt idx="16">
                  <c:v>4.2280000000000015</c:v>
                </c:pt>
                <c:pt idx="17">
                  <c:v>3.6584000000000017</c:v>
                </c:pt>
                <c:pt idx="18">
                  <c:v>2.9907000000000017</c:v>
                </c:pt>
                <c:pt idx="19">
                  <c:v>2.2249000000000017</c:v>
                </c:pt>
                <c:pt idx="20">
                  <c:v>1.3610000000000015</c:v>
                </c:pt>
                <c:pt idx="21">
                  <c:v>0.39900000000000158</c:v>
                </c:pt>
                <c:pt idx="22">
                  <c:v>-0.66109999999999847</c:v>
                </c:pt>
                <c:pt idx="23">
                  <c:v>-1.8192999999999984</c:v>
                </c:pt>
                <c:pt idx="24">
                  <c:v>-3.0755999999999983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4C-4067-AF59-15A89781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75336"/>
        <c:axId val="461575664"/>
      </c:scatterChart>
      <c:valAx>
        <c:axId val="461575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1575664"/>
        <c:crosses val="autoZero"/>
        <c:crossBetween val="midCat"/>
      </c:valAx>
      <c:valAx>
        <c:axId val="46157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61575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481011</xdr:colOff>
      <xdr:row>15</xdr:row>
      <xdr:rowOff>133349</xdr:rowOff>
    </xdr:from>
    <xdr:to>
      <xdr:col>20</xdr:col>
      <xdr:colOff>76200</xdr:colOff>
      <xdr:row>40</xdr:row>
      <xdr:rowOff>66674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3A4B85F-309C-47C0-A1EB-A6E3894F7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011121-3620-4609-98F1-D74B067018BF}" name="Tabel1" displayName="Tabel1" ref="A15:H40" totalsRowShown="0">
  <autoFilter ref="A15:H40" xr:uid="{6EACE954-5A86-44E2-9850-F98E8FCEDDB5}"/>
  <tableColumns count="8">
    <tableColumn id="1" xr3:uid="{CB86EC97-AA46-453D-ADB4-B52FB73A3444}" name="Tijdstip"/>
    <tableColumn id="2" xr3:uid="{7B9144D5-4563-44FA-B209-387A1357EE51}" name="T">
      <calculatedColumnFormula>B15+$D$11</calculatedColumnFormula>
    </tableColumn>
    <tableColumn id="3" xr3:uid="{7D6B4EF0-86D8-4745-B608-1E4B242A721B}" name="Xpositie">
      <calculatedColumnFormula>C15+E15*$D$11</calculatedColumnFormula>
    </tableColumn>
    <tableColumn id="4" xr3:uid="{1DA69160-61BC-4C38-B9A4-751426561DEB}" name="Ypositie">
      <calculatedColumnFormula>D15+F15*$D$11</calculatedColumnFormula>
    </tableColumn>
    <tableColumn id="5" xr3:uid="{76AE7964-DCAF-46BB-A3FA-20436E4D1EBB}" name="Xsnelheid">
      <calculatedColumnFormula>$D$12</calculatedColumnFormula>
    </tableColumn>
    <tableColumn id="6" xr3:uid="{DF3B8B19-5110-4553-B140-A3503BD023E9}" name="Ysnelheid">
      <calculatedColumnFormula>IF(Tabel1[[#This Row],[Tijdstip]]="T0",$D$13,F15+$D$11*H15)</calculatedColumnFormula>
    </tableColumn>
    <tableColumn id="7" xr3:uid="{D7ABD1F8-D34D-4142-B6C6-E007861792AE}" name="Xversnelling"/>
    <tableColumn id="8" xr3:uid="{C4859642-EC34-40E4-A61D-140C63A2835E}" name="Yversnell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7397-E851-408D-9CB4-53E85FEC2799}">
  <dimension ref="A1:H40"/>
  <sheetViews>
    <sheetView tabSelected="1" topLeftCell="A7" workbookViewId="0">
      <selection activeCell="F12" sqref="F12"/>
    </sheetView>
  </sheetViews>
  <sheetFormatPr defaultRowHeight="15" x14ac:dyDescent="0.25"/>
  <cols>
    <col min="1" max="1" width="10" customWidth="1"/>
    <col min="3" max="4" width="10.42578125" customWidth="1"/>
    <col min="5" max="6" width="12" customWidth="1"/>
    <col min="7" max="8" width="14.140625" customWidth="1"/>
  </cols>
  <sheetData>
    <row r="1" spans="1:8" x14ac:dyDescent="0.25">
      <c r="B1" t="s">
        <v>33</v>
      </c>
    </row>
    <row r="2" spans="1:8" x14ac:dyDescent="0.25">
      <c r="B2" t="s">
        <v>45</v>
      </c>
    </row>
    <row r="4" spans="1:8" x14ac:dyDescent="0.25">
      <c r="B4" t="s">
        <v>35</v>
      </c>
    </row>
    <row r="5" spans="1:8" x14ac:dyDescent="0.25">
      <c r="B5" t="s">
        <v>36</v>
      </c>
    </row>
    <row r="6" spans="1:8" x14ac:dyDescent="0.25">
      <c r="B6" t="s">
        <v>41</v>
      </c>
    </row>
    <row r="7" spans="1:8" x14ac:dyDescent="0.25">
      <c r="B7" t="s">
        <v>42</v>
      </c>
    </row>
    <row r="8" spans="1:8" x14ac:dyDescent="0.25">
      <c r="B8" t="s">
        <v>43</v>
      </c>
    </row>
    <row r="9" spans="1:8" x14ac:dyDescent="0.25">
      <c r="B9" t="s">
        <v>44</v>
      </c>
    </row>
    <row r="11" spans="1:8" x14ac:dyDescent="0.25">
      <c r="C11" t="s">
        <v>18</v>
      </c>
      <c r="D11">
        <v>0.1</v>
      </c>
      <c r="E11" t="s">
        <v>38</v>
      </c>
    </row>
    <row r="12" spans="1:8" x14ac:dyDescent="0.25">
      <c r="C12" s="1" t="s">
        <v>37</v>
      </c>
      <c r="D12">
        <v>10</v>
      </c>
      <c r="E12" t="s">
        <v>40</v>
      </c>
    </row>
    <row r="13" spans="1:8" x14ac:dyDescent="0.25">
      <c r="C13" s="1" t="s">
        <v>39</v>
      </c>
      <c r="D13">
        <v>10</v>
      </c>
      <c r="E13" t="s">
        <v>40</v>
      </c>
    </row>
    <row r="15" spans="1:8" x14ac:dyDescent="0.25">
      <c r="A15" t="s">
        <v>34</v>
      </c>
      <c r="B15" t="s">
        <v>0</v>
      </c>
      <c r="C15" t="s">
        <v>19</v>
      </c>
      <c r="D15" t="s">
        <v>20</v>
      </c>
      <c r="E15" t="s">
        <v>21</v>
      </c>
      <c r="F15" t="s">
        <v>22</v>
      </c>
      <c r="G15" t="s">
        <v>23</v>
      </c>
      <c r="H15" t="s">
        <v>24</v>
      </c>
    </row>
    <row r="16" spans="1:8" x14ac:dyDescent="0.25">
      <c r="A16" t="s">
        <v>1</v>
      </c>
      <c r="B16">
        <v>0</v>
      </c>
      <c r="C16">
        <v>0</v>
      </c>
      <c r="D16">
        <v>0</v>
      </c>
      <c r="E16">
        <f>$D$12</f>
        <v>10</v>
      </c>
      <c r="F16">
        <f>IF(Tabel1[[#This Row],[Tijdstip]]="T0",$D$13,F15+$D$11*H15)</f>
        <v>10</v>
      </c>
      <c r="G16">
        <v>0</v>
      </c>
      <c r="H16">
        <v>-9.81</v>
      </c>
    </row>
    <row r="17" spans="1:8" x14ac:dyDescent="0.25">
      <c r="A17" t="s">
        <v>2</v>
      </c>
      <c r="B17">
        <f>B16+$D$11</f>
        <v>0.1</v>
      </c>
      <c r="C17">
        <f>C16+E16*$D$11</f>
        <v>1</v>
      </c>
      <c r="D17">
        <f>D16+F16*$D$11</f>
        <v>1</v>
      </c>
      <c r="E17">
        <f t="shared" ref="E17:E40" si="0">$D$12</f>
        <v>10</v>
      </c>
      <c r="F17">
        <f>IF(Tabel1[[#This Row],[Tijdstip]]="T0",$D$13,F16+$D$11*H16)</f>
        <v>9.0190000000000001</v>
      </c>
      <c r="G17">
        <v>0</v>
      </c>
      <c r="H17">
        <v>-9.81</v>
      </c>
    </row>
    <row r="18" spans="1:8" x14ac:dyDescent="0.25">
      <c r="A18" t="s">
        <v>3</v>
      </c>
      <c r="B18">
        <f t="shared" ref="B18:B40" si="1">B17+$D$11</f>
        <v>0.2</v>
      </c>
      <c r="C18">
        <f t="shared" ref="C18:C32" si="2">C17+E17*$D$11</f>
        <v>2</v>
      </c>
      <c r="D18">
        <f t="shared" ref="D18:D32" si="3">D17+F17*$D$11</f>
        <v>1.9018999999999999</v>
      </c>
      <c r="E18">
        <f t="shared" si="0"/>
        <v>10</v>
      </c>
      <c r="F18">
        <f>IF(Tabel1[[#This Row],[Tijdstip]]="T0",$D$13,F17+$D$11*H17)</f>
        <v>8.0380000000000003</v>
      </c>
      <c r="G18">
        <v>0</v>
      </c>
      <c r="H18">
        <v>-9.81</v>
      </c>
    </row>
    <row r="19" spans="1:8" x14ac:dyDescent="0.25">
      <c r="A19" t="s">
        <v>4</v>
      </c>
      <c r="B19">
        <f t="shared" si="1"/>
        <v>0.30000000000000004</v>
      </c>
      <c r="C19">
        <f t="shared" si="2"/>
        <v>3</v>
      </c>
      <c r="D19">
        <f t="shared" si="3"/>
        <v>2.7057000000000002</v>
      </c>
      <c r="E19">
        <f t="shared" si="0"/>
        <v>10</v>
      </c>
      <c r="F19">
        <f>IF(Tabel1[[#This Row],[Tijdstip]]="T0",$D$13,F18+$D$11*H18)</f>
        <v>7.0570000000000004</v>
      </c>
      <c r="G19">
        <v>0</v>
      </c>
      <c r="H19">
        <v>-9.81</v>
      </c>
    </row>
    <row r="20" spans="1:8" x14ac:dyDescent="0.25">
      <c r="A20" t="s">
        <v>5</v>
      </c>
      <c r="B20">
        <f t="shared" si="1"/>
        <v>0.4</v>
      </c>
      <c r="C20">
        <f t="shared" si="2"/>
        <v>4</v>
      </c>
      <c r="D20">
        <f t="shared" si="3"/>
        <v>3.4114000000000004</v>
      </c>
      <c r="E20">
        <f t="shared" si="0"/>
        <v>10</v>
      </c>
      <c r="F20">
        <f>IF(Tabel1[[#This Row],[Tijdstip]]="T0",$D$13,F19+$D$11*H19)</f>
        <v>6.0760000000000005</v>
      </c>
      <c r="G20">
        <v>0</v>
      </c>
      <c r="H20">
        <v>-9.81</v>
      </c>
    </row>
    <row r="21" spans="1:8" x14ac:dyDescent="0.25">
      <c r="A21" t="s">
        <v>6</v>
      </c>
      <c r="B21">
        <f t="shared" si="1"/>
        <v>0.5</v>
      </c>
      <c r="C21">
        <f t="shared" si="2"/>
        <v>5</v>
      </c>
      <c r="D21">
        <f t="shared" si="3"/>
        <v>4.0190000000000001</v>
      </c>
      <c r="E21">
        <f t="shared" si="0"/>
        <v>10</v>
      </c>
      <c r="F21">
        <f>IF(Tabel1[[#This Row],[Tijdstip]]="T0",$D$13,F20+$D$11*H20)</f>
        <v>5.0950000000000006</v>
      </c>
      <c r="G21">
        <v>0</v>
      </c>
      <c r="H21">
        <v>-9.81</v>
      </c>
    </row>
    <row r="22" spans="1:8" x14ac:dyDescent="0.25">
      <c r="A22" t="s">
        <v>7</v>
      </c>
      <c r="B22">
        <f t="shared" si="1"/>
        <v>0.6</v>
      </c>
      <c r="C22">
        <f t="shared" si="2"/>
        <v>6</v>
      </c>
      <c r="D22">
        <f t="shared" si="3"/>
        <v>4.5285000000000002</v>
      </c>
      <c r="E22">
        <f t="shared" si="0"/>
        <v>10</v>
      </c>
      <c r="F22">
        <f>IF(Tabel1[[#This Row],[Tijdstip]]="T0",$D$13,F21+$D$11*H21)</f>
        <v>4.1140000000000008</v>
      </c>
      <c r="G22">
        <v>0</v>
      </c>
      <c r="H22">
        <v>-9.81</v>
      </c>
    </row>
    <row r="23" spans="1:8" x14ac:dyDescent="0.25">
      <c r="A23" t="s">
        <v>8</v>
      </c>
      <c r="B23">
        <f t="shared" si="1"/>
        <v>0.7</v>
      </c>
      <c r="C23">
        <f t="shared" si="2"/>
        <v>7</v>
      </c>
      <c r="D23">
        <f t="shared" si="3"/>
        <v>4.9399000000000006</v>
      </c>
      <c r="E23">
        <f t="shared" si="0"/>
        <v>10</v>
      </c>
      <c r="F23">
        <f>IF(Tabel1[[#This Row],[Tijdstip]]="T0",$D$13,F22+$D$11*H22)</f>
        <v>3.1330000000000009</v>
      </c>
      <c r="G23">
        <v>0</v>
      </c>
      <c r="H23">
        <v>-9.81</v>
      </c>
    </row>
    <row r="24" spans="1:8" x14ac:dyDescent="0.25">
      <c r="A24" t="s">
        <v>9</v>
      </c>
      <c r="B24">
        <f t="shared" si="1"/>
        <v>0.79999999999999993</v>
      </c>
      <c r="C24">
        <f t="shared" si="2"/>
        <v>8</v>
      </c>
      <c r="D24">
        <f t="shared" si="3"/>
        <v>5.2532000000000005</v>
      </c>
      <c r="E24">
        <f t="shared" si="0"/>
        <v>10</v>
      </c>
      <c r="F24">
        <f>IF(Tabel1[[#This Row],[Tijdstip]]="T0",$D$13,F23+$D$11*H23)</f>
        <v>2.152000000000001</v>
      </c>
      <c r="G24">
        <v>0</v>
      </c>
      <c r="H24">
        <v>-9.81</v>
      </c>
    </row>
    <row r="25" spans="1:8" x14ac:dyDescent="0.25">
      <c r="A25" t="s">
        <v>10</v>
      </c>
      <c r="B25">
        <f t="shared" si="1"/>
        <v>0.89999999999999991</v>
      </c>
      <c r="C25">
        <f t="shared" si="2"/>
        <v>9</v>
      </c>
      <c r="D25">
        <f t="shared" si="3"/>
        <v>5.4684000000000008</v>
      </c>
      <c r="E25">
        <f t="shared" si="0"/>
        <v>10</v>
      </c>
      <c r="F25">
        <f>IF(Tabel1[[#This Row],[Tijdstip]]="T0",$D$13,F24+$D$11*H24)</f>
        <v>1.1710000000000009</v>
      </c>
      <c r="G25">
        <v>0</v>
      </c>
      <c r="H25">
        <v>-9.81</v>
      </c>
    </row>
    <row r="26" spans="1:8" x14ac:dyDescent="0.25">
      <c r="A26" t="s">
        <v>11</v>
      </c>
      <c r="B26">
        <f t="shared" si="1"/>
        <v>0.99999999999999989</v>
      </c>
      <c r="C26">
        <f t="shared" si="2"/>
        <v>10</v>
      </c>
      <c r="D26">
        <f t="shared" si="3"/>
        <v>5.5855000000000006</v>
      </c>
      <c r="E26">
        <f t="shared" si="0"/>
        <v>10</v>
      </c>
      <c r="F26">
        <f>IF(Tabel1[[#This Row],[Tijdstip]]="T0",$D$13,F25+$D$11*H25)</f>
        <v>0.19000000000000083</v>
      </c>
      <c r="G26">
        <v>0</v>
      </c>
      <c r="H26">
        <v>-9.81</v>
      </c>
    </row>
    <row r="27" spans="1:8" x14ac:dyDescent="0.25">
      <c r="A27" t="s">
        <v>12</v>
      </c>
      <c r="B27">
        <f t="shared" si="1"/>
        <v>1.0999999999999999</v>
      </c>
      <c r="C27">
        <f t="shared" si="2"/>
        <v>11</v>
      </c>
      <c r="D27">
        <f t="shared" si="3"/>
        <v>5.6045000000000007</v>
      </c>
      <c r="E27">
        <f t="shared" si="0"/>
        <v>10</v>
      </c>
      <c r="F27">
        <f>IF(Tabel1[[#This Row],[Tijdstip]]="T0",$D$13,F26+$D$11*H26)</f>
        <v>-0.79099999999999926</v>
      </c>
      <c r="G27">
        <v>0</v>
      </c>
      <c r="H27">
        <v>-9.81</v>
      </c>
    </row>
    <row r="28" spans="1:8" x14ac:dyDescent="0.25">
      <c r="A28" t="s">
        <v>13</v>
      </c>
      <c r="B28">
        <f t="shared" si="1"/>
        <v>1.2</v>
      </c>
      <c r="C28">
        <f t="shared" si="2"/>
        <v>12</v>
      </c>
      <c r="D28">
        <f t="shared" si="3"/>
        <v>5.5254000000000012</v>
      </c>
      <c r="E28">
        <f t="shared" si="0"/>
        <v>10</v>
      </c>
      <c r="F28">
        <f>IF(Tabel1[[#This Row],[Tijdstip]]="T0",$D$13,F27+$D$11*H27)</f>
        <v>-1.7719999999999994</v>
      </c>
      <c r="G28">
        <v>0</v>
      </c>
      <c r="H28">
        <v>-9.81</v>
      </c>
    </row>
    <row r="29" spans="1:8" x14ac:dyDescent="0.25">
      <c r="A29" t="s">
        <v>14</v>
      </c>
      <c r="B29">
        <f t="shared" si="1"/>
        <v>1.3</v>
      </c>
      <c r="C29">
        <f t="shared" si="2"/>
        <v>13</v>
      </c>
      <c r="D29">
        <f t="shared" si="3"/>
        <v>5.3482000000000012</v>
      </c>
      <c r="E29">
        <f t="shared" si="0"/>
        <v>10</v>
      </c>
      <c r="F29">
        <f>IF(Tabel1[[#This Row],[Tijdstip]]="T0",$D$13,F28+$D$11*H28)</f>
        <v>-2.7529999999999992</v>
      </c>
      <c r="G29">
        <v>0</v>
      </c>
      <c r="H29">
        <v>-9.81</v>
      </c>
    </row>
    <row r="30" spans="1:8" x14ac:dyDescent="0.25">
      <c r="A30" t="s">
        <v>15</v>
      </c>
      <c r="B30">
        <f t="shared" si="1"/>
        <v>1.4000000000000001</v>
      </c>
      <c r="C30">
        <f t="shared" si="2"/>
        <v>14</v>
      </c>
      <c r="D30">
        <f t="shared" si="3"/>
        <v>5.0729000000000015</v>
      </c>
      <c r="E30">
        <f t="shared" si="0"/>
        <v>10</v>
      </c>
      <c r="F30">
        <f>IF(Tabel1[[#This Row],[Tijdstip]]="T0",$D$13,F29+$D$11*H29)</f>
        <v>-3.7339999999999991</v>
      </c>
      <c r="G30">
        <v>0</v>
      </c>
      <c r="H30">
        <v>-9.81</v>
      </c>
    </row>
    <row r="31" spans="1:8" x14ac:dyDescent="0.25">
      <c r="A31" t="s">
        <v>16</v>
      </c>
      <c r="B31">
        <f t="shared" si="1"/>
        <v>1.5000000000000002</v>
      </c>
      <c r="C31">
        <f t="shared" si="2"/>
        <v>15</v>
      </c>
      <c r="D31">
        <f t="shared" si="3"/>
        <v>4.6995000000000013</v>
      </c>
      <c r="E31">
        <f t="shared" si="0"/>
        <v>10</v>
      </c>
      <c r="F31">
        <f>IF(Tabel1[[#This Row],[Tijdstip]]="T0",$D$13,F30+$D$11*H30)</f>
        <v>-4.714999999999999</v>
      </c>
      <c r="G31">
        <v>0</v>
      </c>
      <c r="H31">
        <v>-9.81</v>
      </c>
    </row>
    <row r="32" spans="1:8" x14ac:dyDescent="0.25">
      <c r="A32" t="s">
        <v>17</v>
      </c>
      <c r="B32">
        <f t="shared" si="1"/>
        <v>1.6000000000000003</v>
      </c>
      <c r="C32">
        <f t="shared" si="2"/>
        <v>16</v>
      </c>
      <c r="D32">
        <f t="shared" si="3"/>
        <v>4.2280000000000015</v>
      </c>
      <c r="E32">
        <f t="shared" si="0"/>
        <v>10</v>
      </c>
      <c r="F32">
        <f>IF(Tabel1[[#This Row],[Tijdstip]]="T0",$D$13,F31+$D$11*H31)</f>
        <v>-5.6959999999999988</v>
      </c>
      <c r="G32">
        <v>0</v>
      </c>
      <c r="H32">
        <v>-9.81</v>
      </c>
    </row>
    <row r="33" spans="1:8" x14ac:dyDescent="0.25">
      <c r="A33" t="s">
        <v>25</v>
      </c>
      <c r="B33">
        <f t="shared" si="1"/>
        <v>1.7000000000000004</v>
      </c>
      <c r="C33">
        <f t="shared" ref="C33:C40" si="4">C32+E32*$D$11</f>
        <v>17</v>
      </c>
      <c r="D33">
        <f t="shared" ref="D33:D40" si="5">D32+F32*$D$11</f>
        <v>3.6584000000000017</v>
      </c>
      <c r="E33">
        <f t="shared" si="0"/>
        <v>10</v>
      </c>
      <c r="F33">
        <f>IF(Tabel1[[#This Row],[Tijdstip]]="T0",$D$13,F32+$D$11*H32)</f>
        <v>-6.6769999999999987</v>
      </c>
      <c r="G33">
        <v>0</v>
      </c>
      <c r="H33">
        <v>-9.81</v>
      </c>
    </row>
    <row r="34" spans="1:8" x14ac:dyDescent="0.25">
      <c r="A34" t="s">
        <v>26</v>
      </c>
      <c r="B34">
        <f t="shared" si="1"/>
        <v>1.8000000000000005</v>
      </c>
      <c r="C34">
        <f t="shared" si="4"/>
        <v>18</v>
      </c>
      <c r="D34">
        <f t="shared" si="5"/>
        <v>2.9907000000000017</v>
      </c>
      <c r="E34">
        <f t="shared" si="0"/>
        <v>10</v>
      </c>
      <c r="F34">
        <f>IF(Tabel1[[#This Row],[Tijdstip]]="T0",$D$13,F33+$D$11*H33)</f>
        <v>-7.6579999999999986</v>
      </c>
      <c r="G34">
        <v>0</v>
      </c>
      <c r="H34">
        <v>-9.81</v>
      </c>
    </row>
    <row r="35" spans="1:8" x14ac:dyDescent="0.25">
      <c r="A35" t="s">
        <v>27</v>
      </c>
      <c r="B35">
        <f t="shared" si="1"/>
        <v>1.9000000000000006</v>
      </c>
      <c r="C35">
        <f t="shared" si="4"/>
        <v>19</v>
      </c>
      <c r="D35">
        <f t="shared" si="5"/>
        <v>2.2249000000000017</v>
      </c>
      <c r="E35">
        <f t="shared" si="0"/>
        <v>10</v>
      </c>
      <c r="F35">
        <f>IF(Tabel1[[#This Row],[Tijdstip]]="T0",$D$13,F34+$D$11*H34)</f>
        <v>-8.6389999999999993</v>
      </c>
      <c r="G35">
        <v>0</v>
      </c>
      <c r="H35">
        <v>-9.81</v>
      </c>
    </row>
    <row r="36" spans="1:8" x14ac:dyDescent="0.25">
      <c r="A36" t="s">
        <v>28</v>
      </c>
      <c r="B36">
        <f t="shared" si="1"/>
        <v>2.0000000000000004</v>
      </c>
      <c r="C36">
        <f t="shared" si="4"/>
        <v>20</v>
      </c>
      <c r="D36">
        <f t="shared" si="5"/>
        <v>1.3610000000000015</v>
      </c>
      <c r="E36">
        <f t="shared" si="0"/>
        <v>10</v>
      </c>
      <c r="F36">
        <f>IF(Tabel1[[#This Row],[Tijdstip]]="T0",$D$13,F35+$D$11*H35)</f>
        <v>-9.6199999999999992</v>
      </c>
      <c r="G36">
        <v>0</v>
      </c>
      <c r="H36">
        <v>-9.81</v>
      </c>
    </row>
    <row r="37" spans="1:8" x14ac:dyDescent="0.25">
      <c r="A37" t="s">
        <v>29</v>
      </c>
      <c r="B37">
        <f t="shared" si="1"/>
        <v>2.1000000000000005</v>
      </c>
      <c r="C37">
        <f t="shared" si="4"/>
        <v>21</v>
      </c>
      <c r="D37">
        <f t="shared" si="5"/>
        <v>0.39900000000000158</v>
      </c>
      <c r="E37">
        <f t="shared" si="0"/>
        <v>10</v>
      </c>
      <c r="F37">
        <f>IF(Tabel1[[#This Row],[Tijdstip]]="T0",$D$13,F36+$D$11*H36)</f>
        <v>-10.600999999999999</v>
      </c>
      <c r="G37">
        <v>0</v>
      </c>
      <c r="H37">
        <v>-9.81</v>
      </c>
    </row>
    <row r="38" spans="1:8" x14ac:dyDescent="0.25">
      <c r="A38" t="s">
        <v>30</v>
      </c>
      <c r="B38">
        <f t="shared" si="1"/>
        <v>2.2000000000000006</v>
      </c>
      <c r="C38">
        <f t="shared" si="4"/>
        <v>22</v>
      </c>
      <c r="D38">
        <f t="shared" si="5"/>
        <v>-0.66109999999999847</v>
      </c>
      <c r="E38">
        <f t="shared" si="0"/>
        <v>10</v>
      </c>
      <c r="F38">
        <f>IF(Tabel1[[#This Row],[Tijdstip]]="T0",$D$13,F37+$D$11*H37)</f>
        <v>-11.581999999999999</v>
      </c>
      <c r="G38">
        <v>0</v>
      </c>
      <c r="H38">
        <v>-9.81</v>
      </c>
    </row>
    <row r="39" spans="1:8" x14ac:dyDescent="0.25">
      <c r="A39" t="s">
        <v>31</v>
      </c>
      <c r="B39">
        <f t="shared" si="1"/>
        <v>2.3000000000000007</v>
      </c>
      <c r="C39">
        <f t="shared" si="4"/>
        <v>23</v>
      </c>
      <c r="D39">
        <f t="shared" si="5"/>
        <v>-1.8192999999999984</v>
      </c>
      <c r="E39">
        <f t="shared" si="0"/>
        <v>10</v>
      </c>
      <c r="F39">
        <f>IF(Tabel1[[#This Row],[Tijdstip]]="T0",$D$13,F38+$D$11*H38)</f>
        <v>-12.562999999999999</v>
      </c>
      <c r="G39">
        <v>0</v>
      </c>
      <c r="H39">
        <v>-9.81</v>
      </c>
    </row>
    <row r="40" spans="1:8" x14ac:dyDescent="0.25">
      <c r="A40" t="s">
        <v>32</v>
      </c>
      <c r="B40">
        <f t="shared" si="1"/>
        <v>2.4000000000000008</v>
      </c>
      <c r="C40">
        <f t="shared" si="4"/>
        <v>24</v>
      </c>
      <c r="D40">
        <f t="shared" si="5"/>
        <v>-3.0755999999999983</v>
      </c>
      <c r="E40">
        <f t="shared" si="0"/>
        <v>10</v>
      </c>
      <c r="F40">
        <f>IF(Tabel1[[#This Row],[Tijdstip]]="T0",$D$13,F39+$D$11*H39)</f>
        <v>-13.543999999999999</v>
      </c>
      <c r="G40">
        <v>0</v>
      </c>
      <c r="H40">
        <v>-9.81</v>
      </c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</cp:lastModifiedBy>
  <dcterms:created xsi:type="dcterms:W3CDTF">2020-08-24T19:49:20Z</dcterms:created>
  <dcterms:modified xsi:type="dcterms:W3CDTF">2020-08-31T18:28:04Z</dcterms:modified>
</cp:coreProperties>
</file>